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7阜阳市建投邻里汇商业管理有限公司10月活动采购\02招标文件\"/>
    </mc:Choice>
  </mc:AlternateContent>
  <bookViews>
    <workbookView windowWidth="27945" windowHeight="12375" activeTab="1"/>
  </bookViews>
  <sheets>
    <sheet name="莲花路" sheetId="1" r:id="rId1"/>
    <sheet name="福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FA05D5E22E64B53A8E1C4D00D599FA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5885" y="1515745"/>
          <a:ext cx="13716000" cy="182880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<sst xmlns="http://schemas.openxmlformats.org/spreadsheetml/2006/main" count="136" uniqueCount="90">
  <si>
    <t>阜阳市建投邻里汇莲花路项目10月份活动报价清单</t>
  </si>
  <si>
    <t>序号</t>
  </si>
  <si>
    <t>项目</t>
  </si>
  <si>
    <t>内容</t>
  </si>
  <si>
    <t>数量</t>
  </si>
  <si>
    <t>单位</t>
  </si>
  <si>
    <t>不含税单价</t>
  </si>
  <si>
    <t>不含税总价</t>
  </si>
  <si>
    <t>备注</t>
  </si>
  <si>
    <t>10.17-10.18</t>
  </si>
  <si>
    <t>设置4个公益服务台：免费剪发、免费查视力、免费中医把脉、免费养生茶（半天），每天两人，共计四人。</t>
  </si>
  <si>
    <t>人</t>
  </si>
  <si>
    <t>10.17-18；10.24-25蔬菜套圈</t>
  </si>
  <si>
    <t>每日准备蔬菜150斤，共4天，需品种丰富、颜色搭配丰富</t>
  </si>
  <si>
    <t>斤</t>
  </si>
  <si>
    <t>蔬菜搭配参照方案，具体以甲方要求为准</t>
  </si>
  <si>
    <t>套圈场景布置：包含绿色地毯、背景桁架及画面、底座菜篮货架、木栅栏/桁架龙卡板围挡、异形龙卡板等场景布置，参考示意图</t>
  </si>
  <si>
    <t>项</t>
  </si>
  <si>
    <t>兼职人员，协助摆放及回收套圈道具（一个人全天，四天每天一人）</t>
  </si>
  <si>
    <t>10.17-10.18免费领取孝心大礼包</t>
  </si>
  <si>
    <t>注册邻里汇会员礼品，重阳糕一份（可为无水蛋糕等）</t>
  </si>
  <si>
    <t>份</t>
  </si>
  <si>
    <t>莲花路商户10元无门槛优惠券印制，15*7厘米</t>
  </si>
  <si>
    <t>张</t>
  </si>
  <si>
    <t>莲花路商户10元无门槛优惠券采购</t>
  </si>
  <si>
    <t>需充值相应面值金额</t>
  </si>
  <si>
    <t>10.24-25烟火邻里</t>
  </si>
  <si>
    <t>地毯铺设及固定10*5米</t>
  </si>
  <si>
    <t>m²</t>
  </si>
  <si>
    <t>活动背景桁架+黑胶喷绘3*5米</t>
  </si>
  <si>
    <t>手搓玉米大赛，包含玉米、毛豆、尼龙手套、称重台、打包袋等相关活动道具</t>
  </si>
  <si>
    <t>视时令可调整手剥物品</t>
  </si>
  <si>
    <t>兼职人员，协助摆放及回收道具（半天）</t>
  </si>
  <si>
    <t>奖品采购：金龙鱼/福临门5公斤袋装大米</t>
  </si>
  <si>
    <t>袋</t>
  </si>
  <si>
    <t>奖品采购：金龙鱼/福临门/鲁花5L桶装食用油</t>
  </si>
  <si>
    <t>桶</t>
  </si>
  <si>
    <t>参与奖：鸡蛋4颗装，含包装盒及封贴</t>
  </si>
  <si>
    <t>盒</t>
  </si>
  <si>
    <t>10.24-25超市特价专场</t>
  </si>
  <si>
    <t>满10元兑换1元无门槛券印制，15*7厘米</t>
  </si>
  <si>
    <t>莲花路商户1元无门槛券采购</t>
  </si>
  <si>
    <t>画面设计</t>
  </si>
  <si>
    <t>负责上述节点所有活动画面设计、视觉延展、游戏规则设置</t>
  </si>
  <si>
    <t>不含税金额合计</t>
  </si>
  <si>
    <t>税率（按实际开票税率填写）</t>
  </si>
  <si>
    <t>税金</t>
  </si>
  <si>
    <t>含税金额合计</t>
  </si>
  <si>
    <t>阜阳市建投邻里汇福街10月活动报价清单</t>
  </si>
  <si>
    <t>总价</t>
  </si>
  <si>
    <t>10.18 重阳节敬老民俗体验</t>
  </si>
  <si>
    <t>非遗手作老师（半天）</t>
  </si>
  <si>
    <t>位</t>
  </si>
  <si>
    <t>茱萸、艾草等中药及香囊布料，含纸托盘、木夹等相关道具</t>
  </si>
  <si>
    <t>座椅，贵宾椅+白色椅套+蓝色蝴蝶结</t>
  </si>
  <si>
    <t>把</t>
  </si>
  <si>
    <t>长条桌2米*0.4米含桌布</t>
  </si>
  <si>
    <t>10.18戏曲专场演出</t>
  </si>
  <si>
    <t>双15户外音柱一组，含音控台及人员、话筒架、无线耳麦等</t>
  </si>
  <si>
    <t>组</t>
  </si>
  <si>
    <t>专业商业主持人，活动报幕及互动</t>
  </si>
  <si>
    <t>人次</t>
  </si>
  <si>
    <t>阜阳戏剧团演出演出，需包含《穆桂英挂帅》等节目，整体不少于6个节目、总时长不低于60分钟</t>
  </si>
  <si>
    <t>演出间隙穿插重阳知识问答互动小礼品（鸡蛋4枚装含包装盒及封贴）</t>
  </si>
  <si>
    <t>摄像师，含现场拍摄及剪辑视频</t>
  </si>
  <si>
    <t>10.18便民公益市集</t>
  </si>
  <si>
    <t>4个摊位：免费量血压测血糖；中医健康咨询；公益理发；修鞋配钥匙
（每人半天）</t>
  </si>
  <si>
    <t>10.18家庭敬老打卡</t>
  </si>
  <si>
    <t>搭建重阳主题美陈打卡墙（茱萸、福寿元素），整体不小于3.5*2.4米</t>
  </si>
  <si>
    <t>发布朋友圈/抖音集赞礼品，重阳糕一份（可为无水蛋糕等）</t>
  </si>
  <si>
    <t>福街商户10元无门槛优惠券印制，15*7厘米</t>
  </si>
  <si>
    <t>福街商户10元无门槛优惠券采购</t>
  </si>
  <si>
    <t>10.24-25阜阳福街首届街区手冲咖啡大赛</t>
  </si>
  <si>
    <t>冠军1名：1500元奖品   亚军1名：1000元奖品 季军1名：500元奖品</t>
  </si>
  <si>
    <t>此项不参与报价，金额暂定，据实结算</t>
  </si>
  <si>
    <t>定制咖啡围裙</t>
  </si>
  <si>
    <t>个</t>
  </si>
  <si>
    <t>雷亚架舞台搭建，含地毯及台阶，9*5米</t>
  </si>
  <si>
    <t>舞台背景，桁架+黑胶喷绘，9*3米</t>
  </si>
  <si>
    <t>舞台背景外框异形包装</t>
  </si>
  <si>
    <t>双15户外音柱一组，含音控台及人员、话筒架、无线耳麦等（两天）</t>
  </si>
  <si>
    <t>活动氛围桁架+黑胶喷绘，尺寸根据实际待定</t>
  </si>
  <si>
    <t>工程量暂定，据实结算</t>
  </si>
  <si>
    <t>市民手冲体验区、咖啡渣手工DIY、咖啡文创市集等4个以上咖啡相关市集，含市集包装及摊主等相关人员费用</t>
  </si>
  <si>
    <t>民谣/爵士live演出，共1支乐队（配置不少于4人），一场两个小时</t>
  </si>
  <si>
    <t>民谣歌手，一场，两个小时</t>
  </si>
  <si>
    <t>本地生活类高质量KOC种草（粉丝量不少于5000），发布于抖音/小红书</t>
  </si>
  <si>
    <t>视频号推广</t>
  </si>
  <si>
    <t>阜阳公众网、阜阳916、阜阳深度湃、阜阳90以上任意一家视频号拍摄发布</t>
  </si>
  <si>
    <t>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</si>
</sst>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b/>
      <sz val="9"/>
      <color rgb="FF000000"/>
      <name val="微软雅黑"/>
      <charset val="134"/>
    </font>
    <font>
      <b/>
      <sz val="11"/>
      <color rgb="FF000000"/>
      <name val="微软雅黑"/>
      <charset val="134"/>
    </font>
    <font>
      <sz val="9"/>
      <color rgb="FF000000"/>
      <name val="微软雅黑"/>
      <charset val="134"/>
    </font>
    <font>
      <sz val="9"/>
      <name val="微软雅黑"/>
      <charset val="134"/>
    </font>
    <font>
      <sz val="9"/>
      <name val="宋体"/>
      <charset val="134"/>
      <scheme val="minor"/>
    </font>
    <font>
      <sz val="8"/>
      <name val="微软雅黑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9" fontId="9" fillId="0" borderId="2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view="pageBreakPreview" zoomScale="120" zoomScaleNormal="100" topLeftCell="A3" workbookViewId="0">
      <selection activeCell="F24" sqref="F24"/>
    </sheetView>
  </sheetViews>
  <sheetFormatPr defaultColWidth="8.89166666666667" defaultRowHeight="13.5" outlineLevelCol="7"/>
  <cols>
    <col min="1" max="1" width="3.625" customWidth="1"/>
    <col min="3" max="3" width="43.475" customWidth="1"/>
    <col min="4" max="4" width="4.875" customWidth="1"/>
    <col min="5" max="5" width="3.625" customWidth="1"/>
    <col min="6" max="6" width="9.6"/>
    <col min="7" max="7" width="8.375" customWidth="1"/>
    <col min="8" max="8" width="15.8333333333333" style="27" customWidth="1"/>
  </cols>
  <sheetData>
    <row r="1" ht="20" customHeight="1" spans="1:8">
      <c r="A1" s="28" t="s">
        <v>0</v>
      </c>
      <c r="B1" s="28"/>
      <c r="C1" s="28"/>
      <c r="D1" s="28"/>
      <c r="E1" s="28"/>
      <c r="F1" s="28"/>
      <c r="G1" s="28"/>
      <c r="H1" s="29"/>
    </row>
    <row r="2" ht="20" customHeight="1" spans="1:8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1" t="s">
        <v>8</v>
      </c>
    </row>
    <row r="3" ht="31" customHeight="1" spans="1:8">
      <c r="A3" s="32">
        <v>1</v>
      </c>
      <c r="B3" s="32" t="s">
        <v>9</v>
      </c>
      <c r="C3" s="32" t="s">
        <v>10</v>
      </c>
      <c r="D3" s="32">
        <v>4</v>
      </c>
      <c r="E3" s="32" t="s">
        <v>11</v>
      </c>
      <c r="F3" s="33"/>
      <c r="G3" s="33">
        <f>D3*F3</f>
        <v>0</v>
      </c>
      <c r="H3" s="34"/>
    </row>
    <row r="4" ht="32" customHeight="1" spans="1:8">
      <c r="A4" s="32">
        <v>2</v>
      </c>
      <c r="B4" s="32" t="s">
        <v>12</v>
      </c>
      <c r="C4" s="32" t="s">
        <v>13</v>
      </c>
      <c r="D4" s="32">
        <v>600</v>
      </c>
      <c r="E4" s="32" t="s">
        <v>14</v>
      </c>
      <c r="F4" s="33"/>
      <c r="G4" s="33">
        <f t="shared" ref="G4:G19" si="0">D4*F4</f>
        <v>0</v>
      </c>
      <c r="H4" s="35" t="s">
        <v>15</v>
      </c>
    </row>
    <row r="5" ht="37" customHeight="1" spans="1:8">
      <c r="A5" s="32">
        <v>3</v>
      </c>
      <c r="B5" s="32"/>
      <c r="C5" s="32" t="s">
        <v>16</v>
      </c>
      <c r="D5" s="32">
        <v>1</v>
      </c>
      <c r="E5" s="32" t="s">
        <v>17</v>
      </c>
      <c r="F5" s="33"/>
      <c r="G5" s="33">
        <f t="shared" si="0"/>
        <v>0</v>
      </c>
      <c r="H5" s="35" t="str">
        <f>_xlfn.DISPIMG("ID_2FA05D5E22E64B53A8E1C4D00D599FAC",1)</f>
        <v>=DISPIMG("ID_2FA05D5E22E64B53A8E1C4D00D599FAC",1)</v>
      </c>
    </row>
    <row r="6" ht="28.5" spans="1:8">
      <c r="A6" s="32">
        <v>4</v>
      </c>
      <c r="B6" s="32"/>
      <c r="C6" s="32" t="s">
        <v>18</v>
      </c>
      <c r="D6" s="32">
        <v>4</v>
      </c>
      <c r="E6" s="32" t="s">
        <v>11</v>
      </c>
      <c r="F6" s="33"/>
      <c r="G6" s="33">
        <f t="shared" si="0"/>
        <v>0</v>
      </c>
      <c r="H6" s="35"/>
    </row>
    <row r="7" ht="20" customHeight="1" spans="1:8">
      <c r="A7" s="32">
        <v>5</v>
      </c>
      <c r="B7" s="32" t="s">
        <v>19</v>
      </c>
      <c r="C7" s="32" t="s">
        <v>20</v>
      </c>
      <c r="D7" s="32">
        <v>50</v>
      </c>
      <c r="E7" s="32" t="s">
        <v>21</v>
      </c>
      <c r="F7" s="33"/>
      <c r="G7" s="33">
        <f t="shared" si="0"/>
        <v>0</v>
      </c>
      <c r="H7" s="35"/>
    </row>
    <row r="8" ht="20" customHeight="1" spans="1:8">
      <c r="A8" s="32">
        <v>6</v>
      </c>
      <c r="B8" s="32"/>
      <c r="C8" s="32" t="s">
        <v>22</v>
      </c>
      <c r="D8" s="32">
        <v>60</v>
      </c>
      <c r="E8" s="32" t="s">
        <v>23</v>
      </c>
      <c r="F8" s="33"/>
      <c r="G8" s="33">
        <f t="shared" si="0"/>
        <v>0</v>
      </c>
      <c r="H8" s="35"/>
    </row>
    <row r="9" ht="14.25" spans="1:8">
      <c r="A9" s="32">
        <v>7</v>
      </c>
      <c r="B9" s="32"/>
      <c r="C9" s="32" t="s">
        <v>24</v>
      </c>
      <c r="D9" s="32">
        <v>60</v>
      </c>
      <c r="E9" s="32" t="s">
        <v>21</v>
      </c>
      <c r="F9" s="33"/>
      <c r="G9" s="33">
        <f t="shared" si="0"/>
        <v>0</v>
      </c>
      <c r="H9" s="35" t="s">
        <v>25</v>
      </c>
    </row>
    <row r="10" ht="20" customHeight="1" spans="1:8">
      <c r="A10" s="32">
        <v>8</v>
      </c>
      <c r="B10" s="32" t="s">
        <v>26</v>
      </c>
      <c r="C10" s="32" t="s">
        <v>27</v>
      </c>
      <c r="D10" s="32">
        <v>50</v>
      </c>
      <c r="E10" s="32" t="s">
        <v>28</v>
      </c>
      <c r="F10" s="33"/>
      <c r="G10" s="33">
        <f t="shared" si="0"/>
        <v>0</v>
      </c>
      <c r="H10" s="35"/>
    </row>
    <row r="11" ht="20" customHeight="1" spans="1:8">
      <c r="A11" s="32">
        <v>9</v>
      </c>
      <c r="B11" s="32"/>
      <c r="C11" s="32" t="s">
        <v>29</v>
      </c>
      <c r="D11" s="32">
        <v>15</v>
      </c>
      <c r="E11" s="32" t="s">
        <v>28</v>
      </c>
      <c r="F11" s="33"/>
      <c r="G11" s="33">
        <f t="shared" si="0"/>
        <v>0</v>
      </c>
      <c r="H11" s="35"/>
    </row>
    <row r="12" ht="31" customHeight="1" spans="1:8">
      <c r="A12" s="32">
        <v>10</v>
      </c>
      <c r="B12" s="32"/>
      <c r="C12" s="32" t="s">
        <v>30</v>
      </c>
      <c r="D12" s="32">
        <v>2</v>
      </c>
      <c r="E12" s="32" t="s">
        <v>17</v>
      </c>
      <c r="F12" s="33"/>
      <c r="G12" s="33">
        <f t="shared" si="0"/>
        <v>0</v>
      </c>
      <c r="H12" s="35" t="s">
        <v>31</v>
      </c>
    </row>
    <row r="13" ht="21" customHeight="1" spans="1:8">
      <c r="A13" s="32">
        <v>11</v>
      </c>
      <c r="B13" s="32"/>
      <c r="C13" s="32" t="s">
        <v>32</v>
      </c>
      <c r="D13" s="32">
        <v>2</v>
      </c>
      <c r="E13" s="32" t="s">
        <v>11</v>
      </c>
      <c r="F13" s="32"/>
      <c r="G13" s="32">
        <f t="shared" si="0"/>
        <v>0</v>
      </c>
      <c r="H13" s="36"/>
    </row>
    <row r="14" ht="20" customHeight="1" spans="1:8">
      <c r="A14" s="32">
        <v>12</v>
      </c>
      <c r="B14" s="32"/>
      <c r="C14" s="32" t="s">
        <v>33</v>
      </c>
      <c r="D14" s="32">
        <v>10</v>
      </c>
      <c r="E14" s="32" t="s">
        <v>34</v>
      </c>
      <c r="F14" s="32"/>
      <c r="G14" s="32">
        <f t="shared" si="0"/>
        <v>0</v>
      </c>
      <c r="H14" s="37"/>
    </row>
    <row r="15" ht="20" customHeight="1" spans="1:8">
      <c r="A15" s="32">
        <v>13</v>
      </c>
      <c r="B15" s="32"/>
      <c r="C15" s="32" t="s">
        <v>35</v>
      </c>
      <c r="D15" s="32">
        <v>10</v>
      </c>
      <c r="E15" s="32" t="s">
        <v>36</v>
      </c>
      <c r="F15" s="32"/>
      <c r="G15" s="32">
        <f t="shared" si="0"/>
        <v>0</v>
      </c>
      <c r="H15" s="37"/>
    </row>
    <row r="16" ht="20" customHeight="1" spans="1:8">
      <c r="A16" s="32">
        <v>14</v>
      </c>
      <c r="B16" s="32"/>
      <c r="C16" s="32" t="s">
        <v>37</v>
      </c>
      <c r="D16" s="32">
        <v>100</v>
      </c>
      <c r="E16" s="32" t="s">
        <v>38</v>
      </c>
      <c r="F16" s="32"/>
      <c r="G16" s="32">
        <f t="shared" si="0"/>
        <v>0</v>
      </c>
      <c r="H16" s="37"/>
    </row>
    <row r="17" ht="20" customHeight="1" spans="1:8">
      <c r="A17" s="32">
        <v>15</v>
      </c>
      <c r="B17" s="32" t="s">
        <v>39</v>
      </c>
      <c r="C17" s="32" t="s">
        <v>40</v>
      </c>
      <c r="D17" s="32">
        <v>4000</v>
      </c>
      <c r="E17" s="32" t="s">
        <v>23</v>
      </c>
      <c r="F17" s="32"/>
      <c r="G17" s="32">
        <f t="shared" si="0"/>
        <v>0</v>
      </c>
      <c r="H17" s="37"/>
    </row>
    <row r="18" ht="20" customHeight="1" spans="1:8">
      <c r="A18" s="32">
        <v>16</v>
      </c>
      <c r="B18" s="32"/>
      <c r="C18" s="32" t="s">
        <v>41</v>
      </c>
      <c r="D18" s="32">
        <v>4000</v>
      </c>
      <c r="E18" s="32" t="s">
        <v>23</v>
      </c>
      <c r="F18" s="32"/>
      <c r="G18" s="32">
        <f t="shared" si="0"/>
        <v>0</v>
      </c>
      <c r="H18" s="35" t="s">
        <v>25</v>
      </c>
    </row>
    <row r="19" ht="20" customHeight="1" spans="1:8">
      <c r="A19" s="32">
        <v>17</v>
      </c>
      <c r="B19" s="32" t="s">
        <v>42</v>
      </c>
      <c r="C19" s="32" t="s">
        <v>43</v>
      </c>
      <c r="D19" s="32">
        <v>1</v>
      </c>
      <c r="E19" s="32" t="s">
        <v>17</v>
      </c>
      <c r="F19" s="32"/>
      <c r="G19" s="32">
        <f t="shared" si="0"/>
        <v>0</v>
      </c>
      <c r="H19" s="37"/>
    </row>
    <row r="20" ht="20" customHeight="1" spans="1:8">
      <c r="A20" s="38" t="s">
        <v>44</v>
      </c>
      <c r="B20" s="39"/>
      <c r="C20" s="39"/>
      <c r="D20" s="39"/>
      <c r="E20" s="40"/>
      <c r="F20" s="41">
        <f>SUM(G3:G19)</f>
        <v>0</v>
      </c>
      <c r="G20" s="42"/>
      <c r="H20" s="37"/>
    </row>
    <row r="21" ht="20" customHeight="1" spans="1:8">
      <c r="A21" s="38" t="s">
        <v>45</v>
      </c>
      <c r="B21" s="39"/>
      <c r="C21" s="39"/>
      <c r="D21" s="39"/>
      <c r="E21" s="40"/>
      <c r="F21" s="43">
        <v>0</v>
      </c>
      <c r="G21" s="44"/>
      <c r="H21" s="37"/>
    </row>
    <row r="22" ht="20" customHeight="1" spans="1:8">
      <c r="A22" s="38" t="s">
        <v>46</v>
      </c>
      <c r="B22" s="39"/>
      <c r="C22" s="39"/>
      <c r="D22" s="39"/>
      <c r="E22" s="40"/>
      <c r="F22" s="41">
        <f>F20*F21</f>
        <v>0</v>
      </c>
      <c r="G22" s="42"/>
      <c r="H22" s="37"/>
    </row>
    <row r="23" ht="20" customHeight="1" spans="1:8">
      <c r="A23" s="38" t="s">
        <v>47</v>
      </c>
      <c r="B23" s="39"/>
      <c r="C23" s="39"/>
      <c r="D23" s="39"/>
      <c r="E23" s="40"/>
      <c r="F23" s="41">
        <f>F22+F20</f>
        <v>0</v>
      </c>
      <c r="G23" s="42"/>
      <c r="H23" s="37"/>
    </row>
    <row r="24" spans="1:8">
      <c r="A24" s="45"/>
      <c r="B24" s="45"/>
      <c r="C24" s="45"/>
      <c r="D24" s="45"/>
      <c r="E24" s="45"/>
      <c r="F24" s="45"/>
      <c r="G24" s="45"/>
      <c r="H24" s="46"/>
    </row>
  </sheetData>
  <mergeCells count="13">
    <mergeCell ref="A1:H1"/>
    <mergeCell ref="A20:E20"/>
    <mergeCell ref="F20:G20"/>
    <mergeCell ref="A21:E21"/>
    <mergeCell ref="F21:G21"/>
    <mergeCell ref="A22:E22"/>
    <mergeCell ref="F22:G22"/>
    <mergeCell ref="A23:E23"/>
    <mergeCell ref="F23:G23"/>
    <mergeCell ref="B4:B6"/>
    <mergeCell ref="B7:B9"/>
    <mergeCell ref="B10:B16"/>
    <mergeCell ref="B17:B18"/>
  </mergeCells>
  <pageMargins left="0.75" right="0.75" top="1" bottom="1" header="0.5" footer="0.5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view="pageBreakPreview" zoomScale="120" zoomScaleNormal="100" topLeftCell="A5" workbookViewId="0">
      <selection activeCell="C9" sqref="C9"/>
    </sheetView>
  </sheetViews>
  <sheetFormatPr defaultColWidth="8.89166666666667" defaultRowHeight="13.5" outlineLevelCol="7"/>
  <cols>
    <col min="1" max="1" width="4.375" customWidth="1"/>
    <col min="2" max="2" width="11.9166666666667" customWidth="1"/>
    <col min="3" max="3" width="58.1666666666667" customWidth="1"/>
    <col min="4" max="4" width="5.375" customWidth="1"/>
    <col min="5" max="5" width="4.375" customWidth="1"/>
    <col min="6" max="6" width="10.725" customWidth="1"/>
    <col min="7" max="7" width="11.0583333333333"/>
    <col min="8" max="8" width="18.9416666666667" customWidth="1"/>
  </cols>
  <sheetData>
    <row r="1" s="1" customFormat="1" ht="30.25" customHeight="1" spans="1:8">
      <c r="A1" s="4" t="s">
        <v>48</v>
      </c>
      <c r="B1" s="4"/>
      <c r="C1" s="4"/>
      <c r="D1" s="4"/>
      <c r="E1" s="4"/>
      <c r="F1" s="4"/>
      <c r="G1" s="4"/>
      <c r="H1" s="4"/>
    </row>
    <row r="2" s="2" customFormat="1" ht="2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49</v>
      </c>
      <c r="H2" s="5" t="s">
        <v>8</v>
      </c>
    </row>
    <row r="3" ht="20" customHeight="1" spans="1:8">
      <c r="A3" s="6">
        <v>1</v>
      </c>
      <c r="B3" s="6" t="s">
        <v>50</v>
      </c>
      <c r="C3" s="6" t="s">
        <v>51</v>
      </c>
      <c r="D3" s="6">
        <v>1</v>
      </c>
      <c r="E3" s="6" t="s">
        <v>52</v>
      </c>
      <c r="F3" s="6"/>
      <c r="G3" s="6">
        <f t="shared" ref="G3:G11" si="0">D3*F3</f>
        <v>0</v>
      </c>
      <c r="H3" s="7"/>
    </row>
    <row r="4" ht="20" customHeight="1" spans="1:8">
      <c r="A4" s="6">
        <v>2</v>
      </c>
      <c r="B4" s="6"/>
      <c r="C4" s="6" t="s">
        <v>53</v>
      </c>
      <c r="D4" s="6">
        <v>60</v>
      </c>
      <c r="E4" s="6" t="s">
        <v>21</v>
      </c>
      <c r="F4" s="6"/>
      <c r="G4" s="6">
        <f t="shared" si="0"/>
        <v>0</v>
      </c>
      <c r="H4" s="7"/>
    </row>
    <row r="5" ht="20" customHeight="1" spans="1:8">
      <c r="A5" s="6">
        <v>3</v>
      </c>
      <c r="B5" s="6"/>
      <c r="C5" s="6" t="s">
        <v>54</v>
      </c>
      <c r="D5" s="6">
        <v>60</v>
      </c>
      <c r="E5" s="6" t="s">
        <v>55</v>
      </c>
      <c r="F5" s="6"/>
      <c r="G5" s="6">
        <f t="shared" si="0"/>
        <v>0</v>
      </c>
      <c r="H5" s="7"/>
    </row>
    <row r="6" ht="20" customHeight="1" spans="1:8">
      <c r="A6" s="6">
        <v>4</v>
      </c>
      <c r="B6" s="6"/>
      <c r="C6" s="6" t="s">
        <v>56</v>
      </c>
      <c r="D6" s="6">
        <v>16</v>
      </c>
      <c r="E6" s="6" t="s">
        <v>23</v>
      </c>
      <c r="F6" s="6"/>
      <c r="G6" s="6">
        <f t="shared" si="0"/>
        <v>0</v>
      </c>
      <c r="H6" s="7"/>
    </row>
    <row r="7" ht="20" customHeight="1" spans="1:8">
      <c r="A7" s="6">
        <v>5</v>
      </c>
      <c r="B7" s="6" t="s">
        <v>57</v>
      </c>
      <c r="C7" s="6" t="s">
        <v>58</v>
      </c>
      <c r="D7" s="6">
        <v>1</v>
      </c>
      <c r="E7" s="6" t="s">
        <v>59</v>
      </c>
      <c r="F7" s="6"/>
      <c r="G7" s="6">
        <f t="shared" si="0"/>
        <v>0</v>
      </c>
      <c r="H7" s="7"/>
    </row>
    <row r="8" ht="20" customHeight="1" spans="1:8">
      <c r="A8" s="6">
        <v>6</v>
      </c>
      <c r="B8" s="6"/>
      <c r="C8" s="8" t="s">
        <v>60</v>
      </c>
      <c r="D8" s="8">
        <v>1</v>
      </c>
      <c r="E8" s="8" t="s">
        <v>61</v>
      </c>
      <c r="F8" s="8"/>
      <c r="G8" s="8">
        <f t="shared" si="0"/>
        <v>0</v>
      </c>
      <c r="H8" s="9"/>
    </row>
    <row r="9" ht="36" customHeight="1" spans="1:8">
      <c r="A9" s="6">
        <v>7</v>
      </c>
      <c r="B9" s="6"/>
      <c r="C9" s="10" t="s">
        <v>62</v>
      </c>
      <c r="D9" s="10">
        <v>1</v>
      </c>
      <c r="E9" s="10" t="s">
        <v>17</v>
      </c>
      <c r="F9" s="10"/>
      <c r="G9" s="10">
        <f t="shared" si="0"/>
        <v>0</v>
      </c>
      <c r="H9" s="11"/>
    </row>
    <row r="10" ht="20" customHeight="1" spans="1:8">
      <c r="A10" s="6">
        <v>8</v>
      </c>
      <c r="B10" s="6"/>
      <c r="C10" s="10" t="s">
        <v>63</v>
      </c>
      <c r="D10" s="10">
        <v>50</v>
      </c>
      <c r="E10" s="10" t="s">
        <v>21</v>
      </c>
      <c r="F10" s="10"/>
      <c r="G10" s="10">
        <f t="shared" si="0"/>
        <v>0</v>
      </c>
      <c r="H10" s="12"/>
    </row>
    <row r="11" ht="20" customHeight="1" spans="1:8">
      <c r="A11" s="6">
        <v>9</v>
      </c>
      <c r="B11" s="6"/>
      <c r="C11" s="13" t="s">
        <v>64</v>
      </c>
      <c r="D11" s="10">
        <v>1</v>
      </c>
      <c r="E11" s="10" t="s">
        <v>61</v>
      </c>
      <c r="F11" s="10"/>
      <c r="G11" s="10">
        <f t="shared" si="0"/>
        <v>0</v>
      </c>
      <c r="H11" s="12"/>
    </row>
    <row r="12" ht="34" customHeight="1" spans="1:8">
      <c r="A12" s="6">
        <v>10</v>
      </c>
      <c r="B12" s="14" t="s">
        <v>65</v>
      </c>
      <c r="C12" s="10" t="s">
        <v>66</v>
      </c>
      <c r="D12" s="10">
        <v>4</v>
      </c>
      <c r="E12" s="10" t="s">
        <v>11</v>
      </c>
      <c r="F12" s="10"/>
      <c r="G12" s="10">
        <f t="shared" ref="G12:G30" si="1">D12*F12</f>
        <v>0</v>
      </c>
      <c r="H12" s="11"/>
    </row>
    <row r="13" ht="31.4" customHeight="1" spans="1:8">
      <c r="A13" s="6">
        <v>11</v>
      </c>
      <c r="B13" s="6" t="s">
        <v>67</v>
      </c>
      <c r="C13" s="10" t="s">
        <v>68</v>
      </c>
      <c r="D13" s="10">
        <v>1</v>
      </c>
      <c r="E13" s="10" t="s">
        <v>59</v>
      </c>
      <c r="F13" s="10"/>
      <c r="G13" s="10">
        <f t="shared" si="1"/>
        <v>0</v>
      </c>
      <c r="H13" s="11"/>
    </row>
    <row r="14" ht="31.4" customHeight="1" spans="1:8">
      <c r="A14" s="6">
        <v>12</v>
      </c>
      <c r="B14" s="6"/>
      <c r="C14" s="10" t="s">
        <v>69</v>
      </c>
      <c r="D14" s="10">
        <v>60</v>
      </c>
      <c r="E14" s="10" t="s">
        <v>21</v>
      </c>
      <c r="F14" s="10"/>
      <c r="G14" s="10">
        <f t="shared" si="1"/>
        <v>0</v>
      </c>
      <c r="H14" s="15"/>
    </row>
    <row r="15" ht="20" customHeight="1" spans="1:8">
      <c r="A15" s="6">
        <v>13</v>
      </c>
      <c r="B15" s="6"/>
      <c r="C15" s="10" t="s">
        <v>70</v>
      </c>
      <c r="D15" s="10">
        <f>D16</f>
        <v>1200</v>
      </c>
      <c r="E15" s="10" t="s">
        <v>23</v>
      </c>
      <c r="F15" s="10"/>
      <c r="G15" s="10">
        <f t="shared" si="1"/>
        <v>0</v>
      </c>
      <c r="H15" s="11"/>
    </row>
    <row r="16" ht="20" customHeight="1" spans="1:8">
      <c r="A16" s="6">
        <v>14</v>
      </c>
      <c r="B16" s="6"/>
      <c r="C16" s="10" t="s">
        <v>71</v>
      </c>
      <c r="D16" s="10">
        <v>1200</v>
      </c>
      <c r="E16" s="10" t="s">
        <v>21</v>
      </c>
      <c r="F16" s="10"/>
      <c r="G16" s="10">
        <f t="shared" si="1"/>
        <v>0</v>
      </c>
      <c r="H16" s="16" t="s">
        <v>25</v>
      </c>
    </row>
    <row r="17" ht="31" customHeight="1" spans="1:8">
      <c r="A17" s="6">
        <v>15</v>
      </c>
      <c r="B17" s="6" t="s">
        <v>72</v>
      </c>
      <c r="C17" s="10" t="s">
        <v>73</v>
      </c>
      <c r="D17" s="10">
        <v>1</v>
      </c>
      <c r="E17" s="10" t="s">
        <v>17</v>
      </c>
      <c r="F17" s="10">
        <v>3000</v>
      </c>
      <c r="G17" s="10">
        <f t="shared" si="1"/>
        <v>3000</v>
      </c>
      <c r="H17" s="16" t="s">
        <v>74</v>
      </c>
    </row>
    <row r="18" ht="20" customHeight="1" spans="1:8">
      <c r="A18" s="6">
        <v>16</v>
      </c>
      <c r="B18" s="6"/>
      <c r="C18" s="10" t="s">
        <v>75</v>
      </c>
      <c r="D18" s="10">
        <v>60</v>
      </c>
      <c r="E18" s="10" t="s">
        <v>76</v>
      </c>
      <c r="F18" s="10"/>
      <c r="G18" s="10">
        <f t="shared" si="1"/>
        <v>0</v>
      </c>
      <c r="H18" s="11"/>
    </row>
    <row r="19" ht="20" customHeight="1" spans="1:8">
      <c r="A19" s="6">
        <v>17</v>
      </c>
      <c r="B19" s="6"/>
      <c r="C19" s="10" t="s">
        <v>77</v>
      </c>
      <c r="D19" s="10">
        <v>45</v>
      </c>
      <c r="E19" s="10" t="s">
        <v>28</v>
      </c>
      <c r="F19" s="10"/>
      <c r="G19" s="10">
        <f t="shared" si="1"/>
        <v>0</v>
      </c>
      <c r="H19" s="11"/>
    </row>
    <row r="20" ht="20" customHeight="1" spans="1:8">
      <c r="A20" s="6">
        <v>18</v>
      </c>
      <c r="B20" s="6"/>
      <c r="C20" s="10" t="s">
        <v>78</v>
      </c>
      <c r="D20" s="10">
        <v>27</v>
      </c>
      <c r="E20" s="10" t="s">
        <v>28</v>
      </c>
      <c r="F20" s="10"/>
      <c r="G20" s="10">
        <f t="shared" si="1"/>
        <v>0</v>
      </c>
      <c r="H20" s="11"/>
    </row>
    <row r="21" ht="20" customHeight="1" spans="1:8">
      <c r="A21" s="6">
        <v>19</v>
      </c>
      <c r="B21" s="6"/>
      <c r="C21" s="10" t="s">
        <v>79</v>
      </c>
      <c r="D21" s="10">
        <v>1</v>
      </c>
      <c r="E21" s="10" t="s">
        <v>17</v>
      </c>
      <c r="F21" s="10"/>
      <c r="G21" s="10">
        <f t="shared" si="1"/>
        <v>0</v>
      </c>
      <c r="H21" s="11"/>
    </row>
    <row r="22" ht="33" customHeight="1" spans="1:8">
      <c r="A22" s="6">
        <v>20</v>
      </c>
      <c r="B22" s="6"/>
      <c r="C22" s="10" t="s">
        <v>80</v>
      </c>
      <c r="D22" s="10">
        <v>1</v>
      </c>
      <c r="E22" s="10" t="s">
        <v>59</v>
      </c>
      <c r="F22" s="10"/>
      <c r="G22" s="10">
        <f t="shared" si="1"/>
        <v>0</v>
      </c>
      <c r="H22" s="11"/>
    </row>
    <row r="23" ht="20" customHeight="1" spans="1:8">
      <c r="A23" s="6">
        <v>21</v>
      </c>
      <c r="B23" s="6"/>
      <c r="C23" s="10" t="s">
        <v>81</v>
      </c>
      <c r="D23" s="10">
        <v>60</v>
      </c>
      <c r="E23" s="10" t="s">
        <v>28</v>
      </c>
      <c r="F23" s="10"/>
      <c r="G23" s="10">
        <f t="shared" si="1"/>
        <v>0</v>
      </c>
      <c r="H23" s="17" t="s">
        <v>82</v>
      </c>
    </row>
    <row r="24" ht="33" customHeight="1" spans="1:8">
      <c r="A24" s="6">
        <v>22</v>
      </c>
      <c r="B24" s="6"/>
      <c r="C24" s="10" t="s">
        <v>83</v>
      </c>
      <c r="D24" s="10">
        <v>1</v>
      </c>
      <c r="E24" s="10" t="s">
        <v>17</v>
      </c>
      <c r="F24" s="10"/>
      <c r="G24" s="10">
        <f t="shared" si="1"/>
        <v>0</v>
      </c>
      <c r="H24" s="11"/>
    </row>
    <row r="25" ht="30" customHeight="1" spans="1:8">
      <c r="A25" s="6">
        <v>23</v>
      </c>
      <c r="B25" s="6"/>
      <c r="C25" s="10" t="s">
        <v>84</v>
      </c>
      <c r="D25" s="10">
        <v>1</v>
      </c>
      <c r="E25" s="10" t="s">
        <v>17</v>
      </c>
      <c r="F25" s="10"/>
      <c r="G25" s="10">
        <f t="shared" si="1"/>
        <v>0</v>
      </c>
      <c r="H25" s="11"/>
    </row>
    <row r="26" ht="20" customHeight="1" spans="1:8">
      <c r="A26" s="6">
        <v>24</v>
      </c>
      <c r="B26" s="6"/>
      <c r="C26" s="10" t="s">
        <v>85</v>
      </c>
      <c r="D26" s="10">
        <v>2</v>
      </c>
      <c r="E26" s="10" t="s">
        <v>11</v>
      </c>
      <c r="F26" s="10"/>
      <c r="G26" s="10">
        <f t="shared" si="1"/>
        <v>0</v>
      </c>
      <c r="H26" s="11"/>
    </row>
    <row r="27" ht="23" customHeight="1" spans="1:8">
      <c r="A27" s="6">
        <v>25</v>
      </c>
      <c r="B27" s="6"/>
      <c r="C27" s="10" t="s">
        <v>86</v>
      </c>
      <c r="D27" s="10">
        <v>5</v>
      </c>
      <c r="E27" s="10" t="s">
        <v>11</v>
      </c>
      <c r="F27" s="10"/>
      <c r="G27" s="10">
        <f t="shared" si="1"/>
        <v>0</v>
      </c>
      <c r="H27" s="11"/>
    </row>
    <row r="28" ht="32" customHeight="1" spans="1:8">
      <c r="A28" s="6">
        <v>26</v>
      </c>
      <c r="B28" s="6"/>
      <c r="C28" s="13" t="s">
        <v>64</v>
      </c>
      <c r="D28" s="13">
        <v>1</v>
      </c>
      <c r="E28" s="13" t="s">
        <v>11</v>
      </c>
      <c r="F28" s="13"/>
      <c r="G28" s="13">
        <f t="shared" si="1"/>
        <v>0</v>
      </c>
      <c r="H28" s="18"/>
    </row>
    <row r="29" ht="32" customHeight="1" spans="1:8">
      <c r="A29" s="6">
        <v>27</v>
      </c>
      <c r="B29" s="6" t="s">
        <v>87</v>
      </c>
      <c r="C29" s="6" t="s">
        <v>88</v>
      </c>
      <c r="D29" s="6">
        <v>1</v>
      </c>
      <c r="E29" s="6" t="s">
        <v>89</v>
      </c>
      <c r="F29" s="6"/>
      <c r="G29" s="6">
        <f t="shared" si="1"/>
        <v>0</v>
      </c>
      <c r="H29" s="7"/>
    </row>
    <row r="30" ht="20" customHeight="1" spans="1:8">
      <c r="A30" s="6">
        <v>28</v>
      </c>
      <c r="B30" s="6" t="s">
        <v>42</v>
      </c>
      <c r="C30" s="6" t="s">
        <v>43</v>
      </c>
      <c r="D30" s="6">
        <v>1</v>
      </c>
      <c r="E30" s="6" t="s">
        <v>17</v>
      </c>
      <c r="F30" s="6"/>
      <c r="G30" s="6">
        <f t="shared" si="1"/>
        <v>0</v>
      </c>
      <c r="H30" s="7"/>
    </row>
    <row r="31" s="3" customFormat="1" ht="20" customHeight="1" spans="1:8">
      <c r="A31" s="19" t="s">
        <v>44</v>
      </c>
      <c r="B31" s="20"/>
      <c r="C31" s="20"/>
      <c r="D31" s="20"/>
      <c r="E31" s="21"/>
      <c r="F31" s="22">
        <f>SUM(G14:G30)</f>
        <v>3000</v>
      </c>
      <c r="G31" s="23"/>
      <c r="H31" s="24"/>
    </row>
    <row r="32" s="3" customFormat="1" ht="20" customHeight="1" spans="1:8">
      <c r="A32" s="19" t="s">
        <v>45</v>
      </c>
      <c r="B32" s="20"/>
      <c r="C32" s="20"/>
      <c r="D32" s="20"/>
      <c r="E32" s="21"/>
      <c r="F32" s="25">
        <v>0</v>
      </c>
      <c r="G32" s="26"/>
      <c r="H32" s="24"/>
    </row>
    <row r="33" s="3" customFormat="1" ht="20" customHeight="1" spans="1:8">
      <c r="A33" s="19" t="s">
        <v>46</v>
      </c>
      <c r="B33" s="20"/>
      <c r="C33" s="20"/>
      <c r="D33" s="20"/>
      <c r="E33" s="21"/>
      <c r="F33" s="22">
        <f>F31*F32</f>
        <v>0</v>
      </c>
      <c r="G33" s="23"/>
      <c r="H33" s="24"/>
    </row>
    <row r="34" s="3" customFormat="1" ht="20" customHeight="1" spans="1:8">
      <c r="A34" s="19" t="s">
        <v>47</v>
      </c>
      <c r="B34" s="20"/>
      <c r="C34" s="20"/>
      <c r="D34" s="20"/>
      <c r="E34" s="21"/>
      <c r="F34" s="22">
        <f>F33+F31</f>
        <v>3000</v>
      </c>
      <c r="G34" s="23"/>
      <c r="H34" s="24"/>
    </row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</sheetData>
  <mergeCells count="13">
    <mergeCell ref="A1:H1"/>
    <mergeCell ref="A31:E31"/>
    <mergeCell ref="F31:G31"/>
    <mergeCell ref="A32:E32"/>
    <mergeCell ref="F32:G32"/>
    <mergeCell ref="A33:E33"/>
    <mergeCell ref="F33:G33"/>
    <mergeCell ref="A34:E34"/>
    <mergeCell ref="F34:G34"/>
    <mergeCell ref="B3:B6"/>
    <mergeCell ref="B7:B11"/>
    <mergeCell ref="B13:B16"/>
    <mergeCell ref="B17:B28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莲花路</vt:lpstr>
      <vt:lpstr>福街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杨梦梦</dc:creator>
  <cp:lastModifiedBy>大诚</cp:lastModifiedBy>
  <dcterms:created xsi:type="dcterms:W3CDTF">2026-09-15T00:52:00Z</dcterms:created>
  <dcterms:modified xsi:type="dcterms:W3CDTF">2026-09-29T04:05:30Z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2CCE47FB04554C198BF7E290AB8F3637_13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